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Reseaux_partages_clavicule_et_scapula\OMEDIT\ESSMS\4- Accompagnement des ESSMS\Dispositif OMéDIT - HANDICAP\Itération 2\Visoconférence du 240924\"/>
    </mc:Choice>
  </mc:AlternateContent>
  <bookViews>
    <workbookView xWindow="0" yWindow="0" windowWidth="28800" windowHeight="12330"/>
  </bookViews>
  <sheets>
    <sheet name="Analyse macro risques essentiel" sheetId="2" r:id="rId1"/>
    <sheet name="Liste déroulante" sheetId="5" state="hidden" r:id="rId2"/>
    <sheet name="Résultat" sheetId="4" state="hidden" r:id="rId3"/>
  </sheets>
  <calcPr calcId="162913"/>
</workbook>
</file>

<file path=xl/calcChain.xml><?xml version="1.0" encoding="utf-8"?>
<calcChain xmlns="http://schemas.openxmlformats.org/spreadsheetml/2006/main">
  <c r="I13" i="4" l="1"/>
  <c r="I12" i="4"/>
  <c r="I11" i="4"/>
  <c r="I10" i="4"/>
  <c r="I9" i="4"/>
  <c r="I8" i="4"/>
  <c r="I7" i="4"/>
  <c r="I6" i="4"/>
  <c r="H13" i="4"/>
  <c r="H12" i="4"/>
  <c r="H11" i="4"/>
  <c r="H10" i="4"/>
  <c r="H9" i="4"/>
  <c r="H8" i="4"/>
  <c r="H7" i="4"/>
  <c r="H6" i="4"/>
  <c r="G12" i="4"/>
  <c r="G13" i="4"/>
  <c r="C32" i="4"/>
  <c r="C31" i="4"/>
  <c r="C5" i="4"/>
  <c r="C6" i="4"/>
  <c r="C7" i="4"/>
  <c r="C8" i="4"/>
  <c r="C9" i="4"/>
  <c r="C3" i="4"/>
  <c r="C4" i="4"/>
  <c r="C35" i="4"/>
  <c r="C36" i="4"/>
  <c r="C34" i="4"/>
  <c r="C33" i="4"/>
  <c r="C39" i="4"/>
  <c r="C38" i="4"/>
  <c r="C37" i="4"/>
  <c r="F48" i="2"/>
  <c r="F40" i="2"/>
  <c r="C30" i="4"/>
  <c r="F8" i="2" l="1"/>
  <c r="F10" i="2"/>
  <c r="F11" i="2"/>
  <c r="F12" i="2"/>
  <c r="F13" i="2"/>
  <c r="F14" i="2"/>
  <c r="F16" i="2"/>
  <c r="F17" i="2"/>
  <c r="F18" i="2"/>
  <c r="F20" i="2"/>
  <c r="F21" i="2"/>
  <c r="F22" i="2"/>
  <c r="F24" i="2"/>
  <c r="F25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1" i="2"/>
  <c r="F43" i="2"/>
  <c r="F44" i="2"/>
  <c r="F45" i="2"/>
  <c r="F46" i="2"/>
  <c r="F49" i="2"/>
  <c r="F50" i="2"/>
  <c r="F7" i="2"/>
  <c r="C29" i="4" l="1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G7" i="4" l="1"/>
  <c r="G9" i="4"/>
  <c r="G11" i="4"/>
  <c r="G10" i="4"/>
  <c r="G8" i="4"/>
  <c r="G6" i="4"/>
  <c r="J7" i="4" l="1"/>
  <c r="I18" i="4" s="1"/>
  <c r="J13" i="4"/>
  <c r="J9" i="4"/>
  <c r="J8" i="4"/>
  <c r="J10" i="4"/>
  <c r="I21" i="4" s="1"/>
  <c r="J11" i="4"/>
  <c r="I22" i="4" s="1"/>
  <c r="J12" i="4"/>
  <c r="G14" i="4"/>
  <c r="J6" i="4"/>
  <c r="H14" i="4"/>
  <c r="H19" i="4" l="1"/>
  <c r="I19" i="4"/>
  <c r="H17" i="4"/>
  <c r="I17" i="4"/>
  <c r="H20" i="4"/>
  <c r="I20" i="4"/>
  <c r="G24" i="4"/>
  <c r="I24" i="4"/>
  <c r="G23" i="4"/>
  <c r="I23" i="4"/>
  <c r="H24" i="4"/>
  <c r="G20" i="4"/>
  <c r="J20" i="4" s="1"/>
  <c r="G19" i="4"/>
  <c r="J19" i="4" s="1"/>
  <c r="G22" i="4"/>
  <c r="H22" i="4"/>
  <c r="H18" i="4"/>
  <c r="H21" i="4"/>
  <c r="G17" i="4"/>
  <c r="J17" i="4" s="1"/>
  <c r="G18" i="4"/>
  <c r="H23" i="4"/>
  <c r="G21" i="4"/>
  <c r="J14" i="4"/>
  <c r="I25" i="4" s="1"/>
  <c r="J24" i="4" l="1"/>
  <c r="J23" i="4"/>
  <c r="J21" i="4"/>
  <c r="H25" i="4"/>
  <c r="G25" i="4"/>
  <c r="J18" i="4"/>
  <c r="J22" i="4"/>
  <c r="J25" i="4" l="1"/>
</calcChain>
</file>

<file path=xl/sharedStrings.xml><?xml version="1.0" encoding="utf-8"?>
<sst xmlns="http://schemas.openxmlformats.org/spreadsheetml/2006/main" count="178" uniqueCount="94">
  <si>
    <t>Oui</t>
  </si>
  <si>
    <t>Non</t>
  </si>
  <si>
    <t>Grille d'analyse macro des risques essentiels</t>
  </si>
  <si>
    <t>Réponse</t>
  </si>
  <si>
    <t>Gestion de l'identité</t>
  </si>
  <si>
    <t>L'identité du résident est vérifiée systématiquement avant toute administration de médicaments</t>
  </si>
  <si>
    <t>En partie</t>
  </si>
  <si>
    <t>Prescription</t>
  </si>
  <si>
    <r>
      <t xml:space="preserve">Les prescriptions sont conformes à la règlementation </t>
    </r>
    <r>
      <rPr>
        <i/>
        <sz val="10"/>
        <color theme="1"/>
        <rFont val="Tw Cen MT"/>
        <family val="2"/>
      </rPr>
      <t>(Comprend nom, prénom, sexe, date de naissance, poids et taille si nécessaire, dénomination, posologie, durée du traitement et voie d'administration des médicaments, date de prescription, nom et signature du prescripteur)</t>
    </r>
  </si>
  <si>
    <t>La prise en charge thérapeutique de chaque résident est régulièrement réévaluée</t>
  </si>
  <si>
    <t>Des organisations sont mises en place pour éviter les prescriptions orales (hors urgence vitale)</t>
  </si>
  <si>
    <t>Les changements de traitement (modification d’un traitement existant ou nouveau traitement) sont prescrits par le médecin, et pris en compte par le pharmacien et les IDE</t>
  </si>
  <si>
    <t>Le dossier de liaison d’urgence contient le dernier traitement médicamenteux du résident (vers ou depuis une hospitalisation)</t>
  </si>
  <si>
    <t>Dispensation</t>
  </si>
  <si>
    <t>Le pharmacien dispose de l'ensemble des informations du résidents nécessaires à l'analyse pharmaceutique (historique des traitements, données cliniques et biologiques)</t>
  </si>
  <si>
    <t>Le pharmacien transmet à l'équipe médicale et à l'équipe soignante des avis pharmaceutiques en tant que de besoin</t>
  </si>
  <si>
    <t>Les modalités de transmission des avis pharmaceutiques ont fait l'objet d'une concertation entre médecins (coordonnateurs, traitants, autres) et pharmaciens</t>
  </si>
  <si>
    <t>Préparation des doses à administrer</t>
  </si>
  <si>
    <t>Une consigne ou une règle prévoit que la personne qui prépare les médicaments n'est pas dérangée lors de la préparation des médicaments (téléphone, professionnels, résidents…). Cette règle est respectée.</t>
  </si>
  <si>
    <t>La préparation des piluliers est toujours faite au vue de la (les) dernière(s) prescription(s) médicale(s) en cours</t>
  </si>
  <si>
    <t>Un double contrôle des tiroirs ou piluliers préparés est effectué</t>
  </si>
  <si>
    <t>Distribution/ administration</t>
  </si>
  <si>
    <t>Un protocole définit de quelle manière est déterminée l'autonomie qui peut être laissée au résident pour la prise de ses médicaments, ainsi que les médicaments concernés</t>
  </si>
  <si>
    <t>L'autonomie du résident est régulièrement réévalué et tracée dans le dossier patient</t>
  </si>
  <si>
    <t>La concordance entre les doses préparées et la prescription est réalisée au moment de l'administration</t>
  </si>
  <si>
    <t>L'administration des médicaments est tracée sur un support unique (papier ou informatique), au regard de la prescription validée par le médecin</t>
  </si>
  <si>
    <t>Les prescriptions conditionnelles (si besoin) font l'objet d'une traçabilité particulière</t>
  </si>
  <si>
    <t>Les résidents présentant des troubles de la déglutition sont identifiés</t>
  </si>
  <si>
    <t>La personne qui administre les médicaments est identifiée</t>
  </si>
  <si>
    <t>Quand l’aide à la prise est confiée à du personnel habilité à réaliser des actes de la vie courante, cet acte est formalisé avec notamment le détail des médicaments concernés</t>
  </si>
  <si>
    <t>Quand l’aide à la prise est confiée à du personnel habilité à réaliser des actes de la vie courante, celle-ci fait l’objet d’un retour systématique à l’IDE et est tracé dans le DPI</t>
  </si>
  <si>
    <t>Stockage des médicaments</t>
  </si>
  <si>
    <t>Votre établissement dispose d'un document décrivant le principe de rangement des médicaments de votre établissement  (dans les unités de soins et dans la PUI si l'établissement comporte une PUI)</t>
  </si>
  <si>
    <t>Le local où sont stockés les médicaments est muni d'un système de fermeture permettant l'accès uniquement aux personnels de soins</t>
  </si>
  <si>
    <t>En dehors de la pharmacie, le stockage des médicaments des résidents hors dotation est nominatif</t>
  </si>
  <si>
    <t>Pour éviter tout risque de confusion, l'organisation du stockage fait qu'il n'y a jamais plusieurs dosages du même médicament mélangés dans la même case de l'espace de rangement de votre établissement</t>
  </si>
  <si>
    <t>Les médicaments stupéfiants sont conservés dans un dispositif de rangement séparé et fermé à clé après chaque utilisation</t>
  </si>
  <si>
    <t>Le contrôle de la température du réfrigérateur dédié aux médicaments de votre établissement est tracé et la conduite à tenir en cas de non-conformité est définie</t>
  </si>
  <si>
    <t>Un suivi de la péremption des médicaments est effectué régulièrement par un IDE/pharmacien/préparateur en pharmacie</t>
  </si>
  <si>
    <t>Gestion de la dotation pour soins urgents</t>
  </si>
  <si>
    <t>Le stock de médicaments pour soins urgents de votre établissement a fait l'objet d'une dotation qualitative et quantitative, définie par le médecin coordonnateurn en collaboration avec l'IDEC et le pharmacien (officine ou PUI)</t>
  </si>
  <si>
    <t>Les médicaments pour soins urgents sont séparés des médicaments des résidents. Ils sont accessibles rapidement et facilement en cas de besoin</t>
  </si>
  <si>
    <t>Toute utilisation du stock de la dotation pour soins urgents est tracée et le stock complété</t>
  </si>
  <si>
    <t>Le contrôle des péremptions de la dotation pour soins urgents est effectué régulièrement et est tracé par les IDE (ou par du personnel de la pharmacie)</t>
  </si>
  <si>
    <t>Communication et lien pluriprofessionnel</t>
  </si>
  <si>
    <t>Il existe une instance (exemple : commission de coordination gériatrique ou autre) à laquelle participent les médecins traitants et se réunissant au moins 2 fois par an</t>
  </si>
  <si>
    <t>Le pharmacien informe l'EHPAD en cas de retraits ou rappels de lots de médicaments et s'assure de leur mise sous quarantaine</t>
  </si>
  <si>
    <r>
      <t xml:space="preserve">Les prescriptions sont conformes à la règlementation </t>
    </r>
    <r>
      <rPr>
        <i/>
        <sz val="9"/>
        <color theme="1"/>
        <rFont val="Tw Cen MT"/>
        <family val="2"/>
      </rPr>
      <t>(Comprend nom, prénom, sexe, date de naissance, poids et taille si nécessaire, dénomination, posologie, durée du traitement et voie d'administration des médicaments, date de prescription, nom et signature du prescripteur)</t>
    </r>
  </si>
  <si>
    <t>Votre établissement a clarifié sous forme d'une convention les liens organisationnels avec la(les) pharmacie(s) d'officine (heure et jour de délivrance, modalités de commandes, bons d'urgence, modalités de préparation des doses à administrer…)</t>
  </si>
  <si>
    <t>Catégorie</t>
  </si>
  <si>
    <t>Question</t>
  </si>
  <si>
    <t>Action à mettre en œuvre</t>
  </si>
  <si>
    <r>
      <t xml:space="preserve">Les contenants individuels utilisés lors de la préparation des traitements (piluliers, godets…) et jusqu'à l'administration comportent toutes les mentions nécessaires à l’identification du résident </t>
    </r>
    <r>
      <rPr>
        <i/>
        <sz val="9"/>
        <color theme="1"/>
        <rFont val="Tw Cen MT"/>
        <family val="2"/>
      </rPr>
      <t>(nom et prénom a minima complétés éventuellement de la date de naissance, de la photographie, du nom de jeune fille en cas d'homonymie, du numéro de chambre)</t>
    </r>
  </si>
  <si>
    <t>Thématique</t>
  </si>
  <si>
    <t>Total</t>
  </si>
  <si>
    <t>choix</t>
  </si>
  <si>
    <t>OUI</t>
  </si>
  <si>
    <t>Fréquence</t>
  </si>
  <si>
    <t>Gravité (1à 3)
1 = Mineure
2= Importante
3= Majeure</t>
  </si>
  <si>
    <t>Fréquence (1 à 3)
1= Rarement
2= Souvent
3 = Permanent</t>
  </si>
  <si>
    <t>Criticité</t>
  </si>
  <si>
    <t>Echelle de criticité</t>
  </si>
  <si>
    <t>Gravité</t>
  </si>
  <si>
    <t>Résultat graphique - macro des risques essentiels</t>
  </si>
  <si>
    <t>Non maîtrisé</t>
  </si>
  <si>
    <t>Maîtrisé</t>
  </si>
  <si>
    <t>Mesures barrières
 existantes
Maitrise du risque</t>
  </si>
  <si>
    <t>Commentaire libre
Actions envisagées</t>
  </si>
  <si>
    <t>Réponses facultatives - priorisation</t>
  </si>
  <si>
    <t>Non applicable</t>
  </si>
  <si>
    <t>NA</t>
  </si>
  <si>
    <t>L'autonomie de la personne acompagnée est régulièrement réévalué et tracée dans le dossier patient, notamment sa capacité à gérer et prendre ses médicaments</t>
  </si>
  <si>
    <t>Les prescriptions conditionnelles (si besoin) font l'objet d'une traçabilité de l'administration</t>
  </si>
  <si>
    <t>L'identité de la personne acompagnée est vérifiée systématiquement avant toute administration de médicaments</t>
  </si>
  <si>
    <t>La prise en charge thérapeutique de chaque personne acompagnée est régulièrement réévaluée</t>
  </si>
  <si>
    <t>Le dossier de liaison d’urgence contient le dernier traitement médicamenteux de la personne acompagnée (vers ou depuis une hospitalisation)</t>
  </si>
  <si>
    <t>Le pharmacien dispose de l'ensemble des informations des personnes acompagnées nécessaires à l'analyse pharmaceutique (historique des traitements, données cliniques et biologiques)</t>
  </si>
  <si>
    <t>Une consigne ou une règle prévoit que la personne qui prépare les médicaments n'est pas dérangée lors de la préparation des médicaments (téléphone, professionnels, personnes acompagnées…). Cette règle est respectée.</t>
  </si>
  <si>
    <t>Un protocole définit de quelle manière est déterminée l'autonomie qui peut être laissée au personne acompagnée pour la prise de ses médicaments, ainsi que les médicaments concernés</t>
  </si>
  <si>
    <r>
      <t xml:space="preserve">La concordance entre les doses préparées et la prescription est réalisée </t>
    </r>
    <r>
      <rPr>
        <u/>
        <sz val="11"/>
        <rFont val="Tw Cen MT"/>
        <family val="2"/>
        <scheme val="minor"/>
      </rPr>
      <t>au moment de l'administration</t>
    </r>
  </si>
  <si>
    <t>Quand l’aide à la prise est confiée à de la personnel habilité à réaliser des actes de la vie courante, celle-ci fait l’objet d’un retour systématique à l’IDE et est tracé dans le DPI</t>
  </si>
  <si>
    <t>En dehors de la pharmacie, le stockage des médicaments des personnes acompagnées hors dotation est nominatif</t>
  </si>
  <si>
    <t>Une gestion est définie pour les médicaments non utilisés (MNU), en particulier les stupéfiants : destruction ou retours</t>
  </si>
  <si>
    <t>Les médicaments pour soins urgents sont séparés des médicaments des personnes acompagnées. Ils sont accessibles rapidement et facilement en cas de besoin</t>
  </si>
  <si>
    <t>Le contrôle des péremptions de la dotation pour soins urgents est effectué régulièrement et est tracé par les IDE (ou par de la personnel de la pharmacie)</t>
  </si>
  <si>
    <t>Le pharmacien informe l'établissement en cas de retraits ou rappels de lots de médicaments et s'assure de leur mise sous quarantaine</t>
  </si>
  <si>
    <t>Les contenants individuels utilisés lors de la préparation des traitements (piluliers, godets…) et jusqu'à l'administration comportent toutes les mentions nécessaires à l’identification de la personne acompagnée : nom et prénom a minima, complétés éventuellement de la date de naissance, de la photographie, du nom de jeune fille en cas d'homonymie, du numéro de chambre</t>
  </si>
  <si>
    <t>Le stock de médicaments pour soins urgents de votre établissement a fait l'objet d'une dotation qualitative et quantitative, définie par le médecin coordonnateur en collaboration avec l'IDEC et le pharmacien (officine ou PUI)</t>
  </si>
  <si>
    <r>
      <t xml:space="preserve">Un suivi de la péremption des médicaments est effectué </t>
    </r>
    <r>
      <rPr>
        <u/>
        <sz val="11"/>
        <rFont val="Tw Cen MT"/>
        <family val="2"/>
        <scheme val="minor"/>
      </rPr>
      <t>mensuellement</t>
    </r>
    <r>
      <rPr>
        <sz val="11"/>
        <rFont val="Tw Cen MT"/>
        <family val="2"/>
        <scheme val="minor"/>
      </rPr>
      <t xml:space="preserve"> par un IDE/pharmacien/préparateur en pharmacie</t>
    </r>
  </si>
  <si>
    <t>Les personnes acompagnées présentant des troubles de la déglutition</t>
  </si>
  <si>
    <t>Les modalités de transmission des avis pharmaceutiques à l'équipe de soins sont prévues dans une convention</t>
  </si>
  <si>
    <t>Questions
(secteur Handicap)</t>
  </si>
  <si>
    <t>Outil produit par l'ANAP et révisé par l'OMéDIT Bretagne
version : 23/09/2024</t>
  </si>
  <si>
    <t>Identifier des temps d’échanges entre les professionnels salariés et les professionnels libéraux intervenant pour faire le point sur les projets de soins et améliorer la qualité d’accompagnement des résidents.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</si>
</sst>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Tw Cen MT"/>
    </font>
    <font>
      <b/>
      <sz val="14"/>
      <color theme="1"/>
      <name val="Tw Cen MT"/>
      <family val="2"/>
    </font>
    <font>
      <i/>
      <sz val="10"/>
      <color theme="1"/>
      <name val="Tw Cen MT"/>
      <family val="2"/>
    </font>
    <font>
      <b/>
      <sz val="11"/>
      <color theme="1"/>
      <name val="Tw Cen MT"/>
      <family val="2"/>
    </font>
    <font>
      <sz val="11"/>
      <name val="Tw Cen MT"/>
      <family val="2"/>
    </font>
    <font>
      <sz val="10.5"/>
      <color theme="1"/>
      <name val="Tw Cen MT"/>
      <family val="2"/>
    </font>
    <font>
      <i/>
      <sz val="10.5"/>
      <color theme="1"/>
      <name val="Tw Cen MT"/>
      <family val="2"/>
    </font>
    <font>
      <b/>
      <i/>
      <sz val="10.5"/>
      <color theme="1"/>
      <name val="Tw Cen MT"/>
      <family val="2"/>
    </font>
    <font>
      <b/>
      <sz val="10.5"/>
      <color theme="1"/>
      <name val="Tw Cen MT"/>
      <family val="2"/>
    </font>
    <font>
      <sz val="9"/>
      <color theme="1"/>
      <name val="Tw Cen MT"/>
      <family val="2"/>
    </font>
    <font>
      <b/>
      <sz val="9"/>
      <color theme="1"/>
      <name val="Tw Cen MT"/>
      <family val="2"/>
    </font>
    <font>
      <sz val="9"/>
      <name val="Tw Cen MT"/>
      <family val="2"/>
    </font>
    <font>
      <sz val="11"/>
      <color theme="1"/>
      <name val="Tw Cen MT"/>
      <family val="2"/>
    </font>
    <font>
      <i/>
      <sz val="9"/>
      <color theme="1"/>
      <name val="Tw Cen MT"/>
      <family val="2"/>
    </font>
    <font>
      <sz val="11"/>
      <color rgb="FF006100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6500"/>
      <name val="Tw Cen MT"/>
      <family val="2"/>
      <scheme val="minor"/>
    </font>
    <font>
      <sz val="11"/>
      <name val="Tw Cen MT"/>
      <family val="2"/>
      <scheme val="minor"/>
    </font>
    <font>
      <u/>
      <sz val="11"/>
      <name val="Tw Cen MT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1"/>
    <xf numFmtId="9" fontId="12" fillId="0" borderId="1" applyFont="0" applyFill="0" applyBorder="0"/>
    <xf numFmtId="0" fontId="12" fillId="0" borderId="1"/>
    <xf numFmtId="0" fontId="14" fillId="13" borderId="1" applyNumberFormat="0" applyBorder="0" applyAlignment="0" applyProtection="0"/>
    <xf numFmtId="0" fontId="15" fillId="14" borderId="1" applyNumberFormat="0" applyBorder="0" applyAlignment="0" applyProtection="0"/>
    <xf numFmtId="0" fontId="16" fillId="15" borderId="1" applyNumberFormat="0" applyBorder="0" applyAlignment="0" applyProtection="0"/>
  </cellStyleXfs>
  <cellXfs count="58">
    <xf numFmtId="0" fontId="0" fillId="0" borderId="1" xfId="0" applyBorder="1"/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5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0" fillId="7" borderId="1" xfId="0" applyFill="1" applyBorder="1"/>
    <xf numFmtId="0" fontId="0" fillId="10" borderId="1" xfId="0" applyFill="1" applyBorder="1"/>
    <xf numFmtId="0" fontId="0" fillId="8" borderId="1" xfId="0" applyFill="1" applyBorder="1"/>
    <xf numFmtId="0" fontId="0" fillId="11" borderId="1" xfId="0" applyFill="1" applyBorder="1"/>
    <xf numFmtId="0" fontId="0" fillId="6" borderId="1" xfId="0" applyFill="1" applyBorder="1"/>
    <xf numFmtId="0" fontId="0" fillId="9" borderId="1" xfId="0" applyFill="1" applyBorder="1"/>
    <xf numFmtId="0" fontId="0" fillId="12" borderId="1" xfId="0" applyFill="1" applyBorder="1"/>
    <xf numFmtId="0" fontId="12" fillId="0" borderId="1" xfId="0" applyFont="1" applyBorder="1"/>
    <xf numFmtId="9" fontId="0" fillId="0" borderId="5" xfId="1" applyFont="1" applyBorder="1"/>
    <xf numFmtId="0" fontId="12" fillId="0" borderId="5" xfId="0" applyFont="1" applyBorder="1"/>
    <xf numFmtId="0" fontId="12" fillId="0" borderId="1" xfId="0" applyFont="1" applyBorder="1" applyAlignment="1">
      <alignment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5" fillId="0" borderId="5" xfId="1" applyNumberFormat="1" applyFont="1" applyBorder="1" applyAlignment="1" applyProtection="1">
      <alignment horizontal="center" vertical="center" wrapText="1"/>
      <protection locked="0"/>
    </xf>
    <xf numFmtId="0" fontId="17" fillId="0" borderId="5" xfId="3" applyFont="1" applyFill="1" applyBorder="1" applyAlignment="1">
      <alignment vertical="center" wrapText="1"/>
    </xf>
    <xf numFmtId="0" fontId="17" fillId="0" borderId="5" xfId="4" applyFont="1" applyFill="1" applyBorder="1" applyAlignment="1">
      <alignment vertical="center" wrapText="1"/>
    </xf>
    <xf numFmtId="0" fontId="17" fillId="0" borderId="5" xfId="5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</cellXfs>
  <cellStyles count="6">
    <cellStyle name="Insatisfaisant 2" xfId="4"/>
    <cellStyle name="Neutre 2" xfId="5"/>
    <cellStyle name="Normal" xfId="0" builtinId="0"/>
    <cellStyle name="Normal 2" xfId="2"/>
    <cellStyle name="Pourcentage" xfId="1" builtinId="5"/>
    <cellStyle name="Satisfaisant 2" xfId="3"/>
  </cellStyles>
  <dxfs count="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92D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Résultat graphique - macro des risques essentiels</a:t>
            </a:r>
          </a:p>
          <a:p>
            <a:pPr>
              <a:defRPr/>
            </a:pPr>
            <a:r>
              <a:rPr lang="fr-FR"/>
              <a:t>%</a:t>
            </a:r>
            <a:r>
              <a:rPr lang="fr-FR" baseline="0"/>
              <a:t> de risque par thématique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Résultat!$G$5</c:f>
              <c:strCache>
                <c:ptCount val="1"/>
                <c:pt idx="0">
                  <c:v>Non maîtrisé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Résultat!$F$6:$F$14</c:f>
              <c:strCache>
                <c:ptCount val="9"/>
                <c:pt idx="0">
                  <c:v>Gestion de l'identité</c:v>
                </c:pt>
                <c:pt idx="1">
                  <c:v>Prescription</c:v>
                </c:pt>
                <c:pt idx="2">
                  <c:v>Dispensation</c:v>
                </c:pt>
                <c:pt idx="3">
                  <c:v>Préparation des doses à administrer</c:v>
                </c:pt>
                <c:pt idx="4">
                  <c:v>Distribution/ administration</c:v>
                </c:pt>
                <c:pt idx="5">
                  <c:v>Stockage des médicaments</c:v>
                </c:pt>
                <c:pt idx="6">
                  <c:v>Gestion de la dotation pour soins urgents</c:v>
                </c:pt>
                <c:pt idx="7">
                  <c:v>Communication et lien pluriprofessionnel</c:v>
                </c:pt>
                <c:pt idx="8">
                  <c:v>Total</c:v>
                </c:pt>
              </c:strCache>
            </c:strRef>
          </c:cat>
          <c:val>
            <c:numRef>
              <c:f>Résultat!$G$17:$G$25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6-402B-8938-A32BCD9DE23D}"/>
            </c:ext>
          </c:extLst>
        </c:ser>
        <c:ser>
          <c:idx val="1"/>
          <c:order val="1"/>
          <c:tx>
            <c:strRef>
              <c:f>Résultat!$H$5</c:f>
              <c:strCache>
                <c:ptCount val="1"/>
                <c:pt idx="0">
                  <c:v>Maîtrisé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Résultat!$F$6:$F$14</c:f>
              <c:strCache>
                <c:ptCount val="9"/>
                <c:pt idx="0">
                  <c:v>Gestion de l'identité</c:v>
                </c:pt>
                <c:pt idx="1">
                  <c:v>Prescription</c:v>
                </c:pt>
                <c:pt idx="2">
                  <c:v>Dispensation</c:v>
                </c:pt>
                <c:pt idx="3">
                  <c:v>Préparation des doses à administrer</c:v>
                </c:pt>
                <c:pt idx="4">
                  <c:v>Distribution/ administration</c:v>
                </c:pt>
                <c:pt idx="5">
                  <c:v>Stockage des médicaments</c:v>
                </c:pt>
                <c:pt idx="6">
                  <c:v>Gestion de la dotation pour soins urgents</c:v>
                </c:pt>
                <c:pt idx="7">
                  <c:v>Communication et lien pluriprofessionnel</c:v>
                </c:pt>
                <c:pt idx="8">
                  <c:v>Total</c:v>
                </c:pt>
              </c:strCache>
            </c:strRef>
          </c:cat>
          <c:val>
            <c:numRef>
              <c:f>Résultat!$H$17:$H$25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6-402B-8938-A32BCD9DE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2619087"/>
        <c:axId val="512619919"/>
      </c:barChart>
      <c:catAx>
        <c:axId val="5126190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619919"/>
        <c:crosses val="autoZero"/>
        <c:auto val="1"/>
        <c:lblAlgn val="ctr"/>
        <c:lblOffset val="100"/>
        <c:noMultiLvlLbl val="0"/>
      </c:catAx>
      <c:valAx>
        <c:axId val="512619919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12619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728166</xdr:colOff>
      <xdr:row>57</xdr:row>
      <xdr:rowOff>157091</xdr:rowOff>
    </xdr:from>
    <xdr:to>
      <xdr:col>5</xdr:col>
      <xdr:colOff>1168015</xdr:colOff>
      <xdr:row>84</xdr:row>
      <xdr:rowOff>78524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339725</xdr:rowOff>
    </xdr:from>
    <xdr:to>
      <xdr:col>1</xdr:col>
      <xdr:colOff>1833001</xdr:colOff>
      <xdr:row>2</xdr:row>
      <xdr:rowOff>71530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39725"/>
          <a:ext cx="1861576" cy="722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dopale">
  <a:themeElements>
    <a:clrScheme name="Personnalisé 9">
      <a:dk1>
        <a:sysClr val="windowText" lastClr="000000"/>
      </a:dk1>
      <a:lt1>
        <a:sysClr val="window" lastClr="FFFFFF"/>
      </a:lt1>
      <a:dk2>
        <a:srgbClr val="6BC6F9"/>
      </a:dk2>
      <a:lt2>
        <a:srgbClr val="203864"/>
      </a:lt2>
      <a:accent1>
        <a:srgbClr val="0093DD"/>
      </a:accent1>
      <a:accent2>
        <a:srgbClr val="002060"/>
      </a:accent2>
      <a:accent3>
        <a:srgbClr val="E8375C"/>
      </a:accent3>
      <a:accent4>
        <a:srgbClr val="CFB095"/>
      </a:accent4>
      <a:accent5>
        <a:srgbClr val="FDE401"/>
      </a:accent5>
      <a:accent6>
        <a:srgbClr val="92D050"/>
      </a:accent6>
      <a:hlink>
        <a:srgbClr val="0563C1"/>
      </a:hlink>
      <a:folHlink>
        <a:srgbClr val="203864"/>
      </a:folHlink>
    </a:clrScheme>
    <a:fontScheme name="Personnalisé 1">
      <a:majorFont>
        <a:latin typeface="Tw Cen MT"/>
        <a:ea typeface="Arial"/>
        <a:cs typeface="Arial"/>
      </a:majorFont>
      <a:minorFont>
        <a:latin typeface="Tw Cen MT"/>
        <a:ea typeface="Arial"/>
        <a:cs typeface="Arial"/>
      </a:minorFont>
    </a:fontScheme>
    <a:fmtScheme name="Thème 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prstGeom prst="rect">
          <a:avLst/>
        </a:prstGeom>
        <a:noFill/>
        <a:ln w="57150">
          <a:solidFill>
            <a:schemeClr val="accent1"/>
          </a:solidFill>
        </a:ln>
      </a:spPr>
      <a:bodyPr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 bwMode="auto"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I51"/>
  <sheetViews>
    <sheetView showGridLines="0" tabSelected="1" topLeftCell="A25" zoomScaleNormal="100" workbookViewId="0">
      <selection activeCell="B56" sqref="B56"/>
    </sheetView>
  </sheetViews>
  <sheetFormatPr baseColWidth="10" defaultRowHeight="14.25" x14ac:dyDescent="0.2"/>
  <cols>
    <col min="1" max="1" width="1.125" customWidth="1"/>
    <col min="2" max="2" width="75.75" style="2" customWidth="1"/>
    <col min="3" max="3" width="25.125" style="3" customWidth="1"/>
    <col min="4" max="7" width="16.25" style="4" customWidth="1"/>
    <col min="8" max="8" width="22.375" style="4" customWidth="1"/>
    <col min="9" max="9" width="2.625" style="2" customWidth="1"/>
  </cols>
  <sheetData>
    <row r="1" spans="2:8" ht="29.25" thickBot="1" x14ac:dyDescent="0.25">
      <c r="B1" s="32" t="s">
        <v>92</v>
      </c>
    </row>
    <row r="2" spans="2:8" ht="48.75" customHeight="1" thickBot="1" x14ac:dyDescent="0.25">
      <c r="B2" s="42" t="s">
        <v>2</v>
      </c>
      <c r="C2" s="43"/>
      <c r="D2" s="43"/>
      <c r="E2" s="43"/>
      <c r="F2" s="43"/>
      <c r="G2" s="43"/>
      <c r="H2" s="44"/>
    </row>
    <row r="3" spans="2:8" x14ac:dyDescent="0.2">
      <c r="D3" s="5"/>
    </row>
    <row r="4" spans="2:8" ht="14.25" customHeight="1" x14ac:dyDescent="0.2">
      <c r="B4" s="45" t="s">
        <v>91</v>
      </c>
      <c r="C4" s="45" t="s">
        <v>3</v>
      </c>
      <c r="D4" s="47" t="s">
        <v>68</v>
      </c>
      <c r="E4" s="48"/>
      <c r="F4" s="48"/>
      <c r="G4" s="48"/>
      <c r="H4" s="49"/>
    </row>
    <row r="5" spans="2:8" ht="54" x14ac:dyDescent="0.2">
      <c r="B5" s="46"/>
      <c r="C5" s="46"/>
      <c r="D5" s="6" t="s">
        <v>58</v>
      </c>
      <c r="E5" s="6" t="s">
        <v>59</v>
      </c>
      <c r="F5" s="6" t="s">
        <v>60</v>
      </c>
      <c r="G5" s="6" t="s">
        <v>66</v>
      </c>
      <c r="H5" s="6" t="s">
        <v>67</v>
      </c>
    </row>
    <row r="6" spans="2:8" s="7" customFormat="1" ht="14.25" customHeight="1" x14ac:dyDescent="0.2">
      <c r="B6" s="8" t="s">
        <v>4</v>
      </c>
      <c r="C6" s="9"/>
      <c r="D6" s="10"/>
      <c r="E6" s="10"/>
      <c r="F6" s="10"/>
      <c r="G6" s="10"/>
      <c r="H6" s="10"/>
    </row>
    <row r="7" spans="2:8" ht="28.5" x14ac:dyDescent="0.2">
      <c r="B7" s="38" t="s">
        <v>73</v>
      </c>
      <c r="C7" s="33"/>
      <c r="D7" s="34"/>
      <c r="E7" s="34"/>
      <c r="F7" s="12">
        <f>D7*E7</f>
        <v>0</v>
      </c>
      <c r="G7" s="34"/>
      <c r="H7" s="34"/>
    </row>
    <row r="8" spans="2:8" ht="71.25" x14ac:dyDescent="0.2">
      <c r="B8" s="38" t="s">
        <v>86</v>
      </c>
      <c r="C8" s="33"/>
      <c r="D8" s="34"/>
      <c r="E8" s="34"/>
      <c r="F8" s="12">
        <f t="shared" ref="F8:F50" si="0">D8*E8</f>
        <v>0</v>
      </c>
      <c r="G8" s="34"/>
      <c r="H8" s="34"/>
    </row>
    <row r="9" spans="2:8" ht="14.25" customHeight="1" x14ac:dyDescent="0.2">
      <c r="B9" s="14" t="s">
        <v>7</v>
      </c>
      <c r="C9" s="35"/>
      <c r="D9" s="36"/>
      <c r="E9" s="36"/>
      <c r="F9" s="15"/>
      <c r="G9" s="36"/>
      <c r="H9" s="36"/>
    </row>
    <row r="10" spans="2:8" ht="39.75" x14ac:dyDescent="0.2">
      <c r="B10" s="13" t="s">
        <v>8</v>
      </c>
      <c r="C10" s="33"/>
      <c r="D10" s="34"/>
      <c r="E10" s="34"/>
      <c r="F10" s="12">
        <f t="shared" si="0"/>
        <v>0</v>
      </c>
      <c r="G10" s="34"/>
      <c r="H10" s="34"/>
    </row>
    <row r="11" spans="2:8" x14ac:dyDescent="0.2">
      <c r="B11" s="39" t="s">
        <v>74</v>
      </c>
      <c r="C11" s="33"/>
      <c r="D11" s="34"/>
      <c r="E11" s="34"/>
      <c r="F11" s="12">
        <f t="shared" si="0"/>
        <v>0</v>
      </c>
      <c r="G11" s="34"/>
      <c r="H11" s="34"/>
    </row>
    <row r="12" spans="2:8" x14ac:dyDescent="0.2">
      <c r="B12" s="38" t="s">
        <v>10</v>
      </c>
      <c r="C12" s="33"/>
      <c r="D12" s="34"/>
      <c r="E12" s="34"/>
      <c r="F12" s="12">
        <f t="shared" si="0"/>
        <v>0</v>
      </c>
      <c r="G12" s="34"/>
      <c r="H12" s="34"/>
    </row>
    <row r="13" spans="2:8" ht="28.5" x14ac:dyDescent="0.2">
      <c r="B13" s="38" t="s">
        <v>11</v>
      </c>
      <c r="C13" s="33"/>
      <c r="D13" s="34"/>
      <c r="E13" s="34"/>
      <c r="F13" s="12">
        <f t="shared" si="0"/>
        <v>0</v>
      </c>
      <c r="G13" s="34"/>
      <c r="H13" s="34"/>
    </row>
    <row r="14" spans="2:8" ht="28.5" x14ac:dyDescent="0.2">
      <c r="B14" s="40" t="s">
        <v>75</v>
      </c>
      <c r="C14" s="33"/>
      <c r="D14" s="34"/>
      <c r="E14" s="34"/>
      <c r="F14" s="12">
        <f t="shared" si="0"/>
        <v>0</v>
      </c>
      <c r="G14" s="34"/>
      <c r="H14" s="34"/>
    </row>
    <row r="15" spans="2:8" ht="14.25" customHeight="1" x14ac:dyDescent="0.2">
      <c r="B15" s="14" t="s">
        <v>13</v>
      </c>
      <c r="C15" s="35"/>
      <c r="D15" s="36"/>
      <c r="E15" s="36"/>
      <c r="F15" s="15"/>
      <c r="G15" s="36"/>
      <c r="H15" s="36"/>
    </row>
    <row r="16" spans="2:8" ht="28.5" x14ac:dyDescent="0.2">
      <c r="B16" s="39" t="s">
        <v>76</v>
      </c>
      <c r="C16" s="33"/>
      <c r="D16" s="34"/>
      <c r="E16" s="34"/>
      <c r="F16" s="12">
        <f t="shared" si="0"/>
        <v>0</v>
      </c>
      <c r="G16" s="34"/>
      <c r="H16" s="34"/>
    </row>
    <row r="17" spans="2:8" ht="28.5" x14ac:dyDescent="0.2">
      <c r="B17" s="13" t="s">
        <v>15</v>
      </c>
      <c r="C17" s="33"/>
      <c r="D17" s="34"/>
      <c r="E17" s="34"/>
      <c r="F17" s="12">
        <f t="shared" si="0"/>
        <v>0</v>
      </c>
      <c r="G17" s="34"/>
      <c r="H17" s="34"/>
    </row>
    <row r="18" spans="2:8" ht="28.5" x14ac:dyDescent="0.2">
      <c r="B18" s="13" t="s">
        <v>90</v>
      </c>
      <c r="C18" s="33"/>
      <c r="D18" s="34"/>
      <c r="E18" s="34"/>
      <c r="F18" s="12">
        <f t="shared" si="0"/>
        <v>0</v>
      </c>
      <c r="G18" s="34"/>
      <c r="H18" s="34"/>
    </row>
    <row r="19" spans="2:8" ht="14.25" customHeight="1" x14ac:dyDescent="0.2">
      <c r="B19" s="14" t="s">
        <v>17</v>
      </c>
      <c r="C19" s="35"/>
      <c r="D19" s="36"/>
      <c r="E19" s="36"/>
      <c r="F19" s="15"/>
      <c r="G19" s="36"/>
      <c r="H19" s="36"/>
    </row>
    <row r="20" spans="2:8" ht="42.75" x14ac:dyDescent="0.2">
      <c r="B20" s="38" t="s">
        <v>77</v>
      </c>
      <c r="C20" s="33"/>
      <c r="D20" s="34"/>
      <c r="E20" s="34"/>
      <c r="F20" s="12">
        <f t="shared" si="0"/>
        <v>0</v>
      </c>
      <c r="G20" s="34"/>
      <c r="H20" s="34"/>
    </row>
    <row r="21" spans="2:8" ht="28.5" x14ac:dyDescent="0.2">
      <c r="B21" s="40" t="s">
        <v>19</v>
      </c>
      <c r="C21" s="33"/>
      <c r="D21" s="34"/>
      <c r="E21" s="34"/>
      <c r="F21" s="12">
        <f t="shared" si="0"/>
        <v>0</v>
      </c>
      <c r="G21" s="34"/>
      <c r="H21" s="34"/>
    </row>
    <row r="22" spans="2:8" x14ac:dyDescent="0.2">
      <c r="B22" s="38" t="s">
        <v>20</v>
      </c>
      <c r="C22" s="33"/>
      <c r="D22" s="34"/>
      <c r="E22" s="34"/>
      <c r="F22" s="12">
        <f t="shared" si="0"/>
        <v>0</v>
      </c>
      <c r="G22" s="34"/>
      <c r="H22" s="34"/>
    </row>
    <row r="23" spans="2:8" ht="14.25" customHeight="1" x14ac:dyDescent="0.2">
      <c r="B23" s="14" t="s">
        <v>21</v>
      </c>
      <c r="C23" s="35"/>
      <c r="D23" s="36"/>
      <c r="E23" s="36"/>
      <c r="F23" s="15"/>
      <c r="G23" s="36"/>
      <c r="H23" s="36"/>
    </row>
    <row r="24" spans="2:8" ht="28.5" x14ac:dyDescent="0.2">
      <c r="B24" s="38" t="s">
        <v>78</v>
      </c>
      <c r="C24" s="33"/>
      <c r="D24" s="34"/>
      <c r="E24" s="34"/>
      <c r="F24" s="12">
        <f t="shared" si="0"/>
        <v>0</v>
      </c>
      <c r="G24" s="34"/>
      <c r="H24" s="34"/>
    </row>
    <row r="25" spans="2:8" ht="27" customHeight="1" x14ac:dyDescent="0.2">
      <c r="B25" s="38" t="s">
        <v>71</v>
      </c>
      <c r="C25" s="33"/>
      <c r="D25" s="34"/>
      <c r="E25" s="34"/>
      <c r="F25" s="12">
        <f t="shared" si="0"/>
        <v>0</v>
      </c>
      <c r="G25" s="34"/>
      <c r="H25" s="34"/>
    </row>
    <row r="26" spans="2:8" ht="28.5" x14ac:dyDescent="0.2">
      <c r="B26" s="40" t="s">
        <v>79</v>
      </c>
      <c r="C26" s="33"/>
      <c r="D26" s="34"/>
      <c r="E26" s="34"/>
      <c r="F26" s="12">
        <f t="shared" si="0"/>
        <v>0</v>
      </c>
      <c r="G26" s="34"/>
      <c r="H26" s="34"/>
    </row>
    <row r="27" spans="2:8" ht="28.5" x14ac:dyDescent="0.2">
      <c r="B27" s="38" t="s">
        <v>25</v>
      </c>
      <c r="C27" s="33"/>
      <c r="D27" s="34"/>
      <c r="E27" s="34"/>
      <c r="F27" s="12">
        <f t="shared" si="0"/>
        <v>0</v>
      </c>
      <c r="G27" s="34"/>
      <c r="H27" s="34"/>
    </row>
    <row r="28" spans="2:8" x14ac:dyDescent="0.2">
      <c r="B28" s="38" t="s">
        <v>72</v>
      </c>
      <c r="C28" s="33"/>
      <c r="D28" s="34"/>
      <c r="E28" s="34"/>
      <c r="F28" s="12">
        <f t="shared" si="0"/>
        <v>0</v>
      </c>
      <c r="G28" s="34"/>
      <c r="H28" s="34"/>
    </row>
    <row r="29" spans="2:8" x14ac:dyDescent="0.2">
      <c r="B29" s="38" t="s">
        <v>89</v>
      </c>
      <c r="C29" s="33"/>
      <c r="D29" s="34"/>
      <c r="E29" s="34"/>
      <c r="F29" s="12">
        <f t="shared" si="0"/>
        <v>0</v>
      </c>
      <c r="G29" s="34"/>
      <c r="H29" s="34"/>
    </row>
    <row r="30" spans="2:8" x14ac:dyDescent="0.2">
      <c r="B30" s="38" t="s">
        <v>28</v>
      </c>
      <c r="C30" s="33"/>
      <c r="D30" s="34"/>
      <c r="E30" s="34"/>
      <c r="F30" s="12">
        <f t="shared" si="0"/>
        <v>0</v>
      </c>
      <c r="G30" s="34"/>
      <c r="H30" s="34"/>
    </row>
    <row r="31" spans="2:8" ht="28.5" x14ac:dyDescent="0.2">
      <c r="B31" s="16" t="s">
        <v>29</v>
      </c>
      <c r="C31" s="33"/>
      <c r="D31" s="34"/>
      <c r="E31" s="34"/>
      <c r="F31" s="12">
        <f t="shared" si="0"/>
        <v>0</v>
      </c>
      <c r="G31" s="34"/>
      <c r="H31" s="34"/>
    </row>
    <row r="32" spans="2:8" ht="28.5" x14ac:dyDescent="0.2">
      <c r="B32" s="38" t="s">
        <v>80</v>
      </c>
      <c r="C32" s="33"/>
      <c r="D32" s="34"/>
      <c r="E32" s="34"/>
      <c r="F32" s="12">
        <f t="shared" si="0"/>
        <v>0</v>
      </c>
      <c r="G32" s="34"/>
      <c r="H32" s="34"/>
    </row>
    <row r="33" spans="2:8" ht="14.25" customHeight="1" x14ac:dyDescent="0.2">
      <c r="B33" s="14" t="s">
        <v>31</v>
      </c>
      <c r="C33" s="35"/>
      <c r="D33" s="36"/>
      <c r="E33" s="36"/>
      <c r="F33" s="15"/>
      <c r="G33" s="36"/>
      <c r="H33" s="36"/>
    </row>
    <row r="34" spans="2:8" ht="32.25" customHeight="1" x14ac:dyDescent="0.2">
      <c r="B34" s="38" t="s">
        <v>32</v>
      </c>
      <c r="C34" s="33"/>
      <c r="D34" s="37"/>
      <c r="E34" s="37"/>
      <c r="F34" s="12">
        <f t="shared" si="0"/>
        <v>0</v>
      </c>
      <c r="G34" s="34"/>
      <c r="H34" s="34"/>
    </row>
    <row r="35" spans="2:8" ht="28.5" x14ac:dyDescent="0.2">
      <c r="B35" s="38" t="s">
        <v>33</v>
      </c>
      <c r="C35" s="33"/>
      <c r="D35" s="37"/>
      <c r="E35" s="37"/>
      <c r="F35" s="12">
        <f t="shared" si="0"/>
        <v>0</v>
      </c>
      <c r="G35" s="34"/>
      <c r="H35" s="34"/>
    </row>
    <row r="36" spans="2:8" ht="28.5" x14ac:dyDescent="0.2">
      <c r="B36" s="38" t="s">
        <v>81</v>
      </c>
      <c r="C36" s="33"/>
      <c r="D36" s="34"/>
      <c r="E36" s="34"/>
      <c r="F36" s="12">
        <f t="shared" si="0"/>
        <v>0</v>
      </c>
      <c r="G36" s="34"/>
      <c r="H36" s="34"/>
    </row>
    <row r="37" spans="2:8" ht="42.75" x14ac:dyDescent="0.2">
      <c r="B37" s="40" t="s">
        <v>35</v>
      </c>
      <c r="C37" s="33"/>
      <c r="D37" s="34"/>
      <c r="E37" s="34"/>
      <c r="F37" s="12">
        <f t="shared" si="0"/>
        <v>0</v>
      </c>
      <c r="G37" s="34"/>
      <c r="H37" s="34"/>
    </row>
    <row r="38" spans="2:8" ht="28.5" x14ac:dyDescent="0.2">
      <c r="B38" s="38" t="s">
        <v>36</v>
      </c>
      <c r="C38" s="33"/>
      <c r="D38" s="34"/>
      <c r="E38" s="34"/>
      <c r="F38" s="12">
        <f t="shared" si="0"/>
        <v>0</v>
      </c>
      <c r="G38" s="34"/>
      <c r="H38" s="34"/>
    </row>
    <row r="39" spans="2:8" ht="28.5" x14ac:dyDescent="0.2">
      <c r="B39" s="40" t="s">
        <v>82</v>
      </c>
      <c r="C39" s="33"/>
      <c r="D39" s="34"/>
      <c r="E39" s="34"/>
      <c r="F39" s="12">
        <f t="shared" si="0"/>
        <v>0</v>
      </c>
      <c r="G39" s="34"/>
      <c r="H39" s="34"/>
    </row>
    <row r="40" spans="2:8" ht="28.5" x14ac:dyDescent="0.2">
      <c r="B40" s="41" t="s">
        <v>37</v>
      </c>
      <c r="C40" s="33"/>
      <c r="D40" s="34"/>
      <c r="E40" s="34"/>
      <c r="F40" s="12">
        <f t="shared" si="0"/>
        <v>0</v>
      </c>
      <c r="G40" s="34"/>
      <c r="H40" s="34"/>
    </row>
    <row r="41" spans="2:8" ht="28.5" x14ac:dyDescent="0.2">
      <c r="B41" s="41" t="s">
        <v>88</v>
      </c>
      <c r="C41" s="33"/>
      <c r="D41" s="34"/>
      <c r="E41" s="34"/>
      <c r="F41" s="12">
        <f t="shared" si="0"/>
        <v>0</v>
      </c>
      <c r="G41" s="34"/>
      <c r="H41" s="34"/>
    </row>
    <row r="42" spans="2:8" ht="14.25" customHeight="1" x14ac:dyDescent="0.2">
      <c r="B42" s="14" t="s">
        <v>39</v>
      </c>
      <c r="C42" s="35"/>
      <c r="D42" s="36"/>
      <c r="E42" s="36"/>
      <c r="F42" s="15"/>
      <c r="G42" s="36"/>
      <c r="H42" s="36"/>
    </row>
    <row r="43" spans="2:8" ht="42.75" x14ac:dyDescent="0.2">
      <c r="B43" s="41" t="s">
        <v>87</v>
      </c>
      <c r="C43" s="33"/>
      <c r="D43" s="34"/>
      <c r="E43" s="34"/>
      <c r="F43" s="12">
        <f t="shared" si="0"/>
        <v>0</v>
      </c>
      <c r="G43" s="34"/>
      <c r="H43" s="34"/>
    </row>
    <row r="44" spans="2:8" ht="28.5" x14ac:dyDescent="0.2">
      <c r="B44" s="41" t="s">
        <v>83</v>
      </c>
      <c r="C44" s="33"/>
      <c r="D44" s="34"/>
      <c r="E44" s="34"/>
      <c r="F44" s="12">
        <f t="shared" si="0"/>
        <v>0</v>
      </c>
      <c r="G44" s="34"/>
      <c r="H44" s="34"/>
    </row>
    <row r="45" spans="2:8" x14ac:dyDescent="0.2">
      <c r="B45" s="41" t="s">
        <v>42</v>
      </c>
      <c r="C45" s="33"/>
      <c r="D45" s="34"/>
      <c r="E45" s="34"/>
      <c r="F45" s="12">
        <f t="shared" si="0"/>
        <v>0</v>
      </c>
      <c r="G45" s="34"/>
      <c r="H45" s="34"/>
    </row>
    <row r="46" spans="2:8" ht="28.5" x14ac:dyDescent="0.2">
      <c r="B46" s="41" t="s">
        <v>84</v>
      </c>
      <c r="C46" s="33"/>
      <c r="D46" s="34"/>
      <c r="E46" s="34"/>
      <c r="F46" s="12">
        <f t="shared" si="0"/>
        <v>0</v>
      </c>
      <c r="G46" s="34"/>
      <c r="H46" s="34"/>
    </row>
    <row r="47" spans="2:8" ht="14.25" customHeight="1" x14ac:dyDescent="0.2">
      <c r="B47" s="14" t="s">
        <v>44</v>
      </c>
      <c r="C47" s="35"/>
      <c r="D47" s="36"/>
      <c r="E47" s="36"/>
      <c r="F47" s="15"/>
      <c r="G47" s="36"/>
      <c r="H47" s="36"/>
    </row>
    <row r="48" spans="2:8" ht="42.75" x14ac:dyDescent="0.2">
      <c r="B48" s="38" t="s">
        <v>93</v>
      </c>
      <c r="C48" s="33" t="s">
        <v>70</v>
      </c>
      <c r="D48" s="34"/>
      <c r="E48" s="34"/>
      <c r="F48" s="12">
        <f t="shared" si="0"/>
        <v>0</v>
      </c>
      <c r="G48" s="34"/>
      <c r="H48" s="34"/>
    </row>
    <row r="49" spans="2:8" ht="42.75" x14ac:dyDescent="0.2">
      <c r="B49" s="38" t="s">
        <v>48</v>
      </c>
      <c r="C49" s="33"/>
      <c r="D49" s="34"/>
      <c r="E49" s="34"/>
      <c r="F49" s="12">
        <f t="shared" si="0"/>
        <v>0</v>
      </c>
      <c r="G49" s="34"/>
      <c r="H49" s="34"/>
    </row>
    <row r="50" spans="2:8" ht="29.25" thickBot="1" x14ac:dyDescent="0.25">
      <c r="B50" s="38" t="s">
        <v>85</v>
      </c>
      <c r="C50" s="33"/>
      <c r="D50" s="34"/>
      <c r="E50" s="34"/>
      <c r="F50" s="12">
        <f t="shared" si="0"/>
        <v>0</v>
      </c>
      <c r="G50" s="34"/>
      <c r="H50" s="34"/>
    </row>
    <row r="51" spans="2:8" ht="19.5" thickBot="1" x14ac:dyDescent="0.25">
      <c r="B51" s="50" t="s">
        <v>63</v>
      </c>
    </row>
  </sheetData>
  <sheetProtection algorithmName="SHA-512" hashValue="ObOwT79kjrCCkVl7WM/SHTTQylz+6SV5hjIZXaEiecJzupcbnXiBoj+IAgL72D1Dn9vv3Ebgk9niQJxic6xxZA==" saltValue="NlbdjSFpsD7L4We47SCfdg==" spinCount="100000" sheet="1" objects="1" scenarios="1"/>
  <mergeCells count="4">
    <mergeCell ref="B2:H2"/>
    <mergeCell ref="B4:B5"/>
    <mergeCell ref="C4:C5"/>
    <mergeCell ref="D4:H4"/>
  </mergeCells>
  <conditionalFormatting sqref="C1:C47 C49:C1048576">
    <cfRule type="containsText" dxfId="39" priority="87" operator="containsText" text="Non">
      <formula>NOT(ISERROR(SEARCH("Non",C1)))</formula>
    </cfRule>
    <cfRule type="containsText" dxfId="38" priority="88" operator="containsText" text="Oui">
      <formula>NOT(ISERROR(SEARCH("Oui",C1)))</formula>
    </cfRule>
  </conditionalFormatting>
  <conditionalFormatting sqref="D7:D8 E47:F47 E42:F42 E33:F33 E23:F23 E19:F19 E15:F15 D10:E11 D13:D47 E34:E41 D49:E50">
    <cfRule type="cellIs" dxfId="37" priority="83" operator="equal">
      <formula>3</formula>
    </cfRule>
    <cfRule type="cellIs" dxfId="36" priority="84" operator="equal">
      <formula>2</formula>
    </cfRule>
    <cfRule type="cellIs" dxfId="35" priority="85" operator="equal">
      <formula>1</formula>
    </cfRule>
  </conditionalFormatting>
  <conditionalFormatting sqref="E7:E8 E43:E46 E24:E32 E16:E18 E20:E22 E13:E14">
    <cfRule type="cellIs" dxfId="34" priority="74" operator="equal">
      <formula>3</formula>
    </cfRule>
    <cfRule type="cellIs" dxfId="33" priority="75" operator="equal">
      <formula>2</formula>
    </cfRule>
    <cfRule type="cellIs" dxfId="32" priority="76" operator="equal">
      <formula>1</formula>
    </cfRule>
  </conditionalFormatting>
  <conditionalFormatting sqref="F7:G8 G47 F43:G46 G42 G33 F24:G32 G23 G19 F16:G18 G15 G9 F20:G22 F13:G14 F10:G11 F49:G50 F34:G41">
    <cfRule type="cellIs" dxfId="31" priority="68" operator="equal">
      <formula>9</formula>
    </cfRule>
    <cfRule type="cellIs" dxfId="30" priority="69" operator="equal">
      <formula>6</formula>
    </cfRule>
    <cfRule type="cellIs" dxfId="29" priority="70" operator="equal">
      <formula>4</formula>
    </cfRule>
    <cfRule type="cellIs" dxfId="28" priority="71" operator="equal">
      <formula>3</formula>
    </cfRule>
    <cfRule type="cellIs" dxfId="27" priority="72" operator="equal">
      <formula>2</formula>
    </cfRule>
    <cfRule type="cellIs" dxfId="26" priority="73" operator="equal">
      <formula>1</formula>
    </cfRule>
  </conditionalFormatting>
  <conditionalFormatting sqref="D9:F9">
    <cfRule type="cellIs" dxfId="25" priority="62" operator="equal">
      <formula>3</formula>
    </cfRule>
    <cfRule type="cellIs" dxfId="24" priority="63" operator="equal">
      <formula>2</formula>
    </cfRule>
    <cfRule type="cellIs" dxfId="23" priority="64" operator="equal">
      <formula>1</formula>
    </cfRule>
  </conditionalFormatting>
  <conditionalFormatting sqref="D12">
    <cfRule type="cellIs" dxfId="22" priority="41" operator="equal">
      <formula>3</formula>
    </cfRule>
    <cfRule type="cellIs" dxfId="21" priority="42" operator="equal">
      <formula>2</formula>
    </cfRule>
    <cfRule type="cellIs" dxfId="20" priority="43" operator="equal">
      <formula>1</formula>
    </cfRule>
  </conditionalFormatting>
  <conditionalFormatting sqref="E12">
    <cfRule type="cellIs" dxfId="19" priority="38" operator="equal">
      <formula>3</formula>
    </cfRule>
    <cfRule type="cellIs" dxfId="18" priority="39" operator="equal">
      <formula>2</formula>
    </cfRule>
    <cfRule type="cellIs" dxfId="17" priority="40" operator="equal">
      <formula>1</formula>
    </cfRule>
  </conditionalFormatting>
  <conditionalFormatting sqref="F12:G12">
    <cfRule type="cellIs" dxfId="16" priority="32" operator="equal">
      <formula>9</formula>
    </cfRule>
    <cfRule type="cellIs" dxfId="15" priority="33" operator="equal">
      <formula>6</formula>
    </cfRule>
    <cfRule type="cellIs" dxfId="14" priority="34" operator="equal">
      <formula>4</formula>
    </cfRule>
    <cfRule type="cellIs" dxfId="13" priority="35" operator="equal">
      <formula>3</formula>
    </cfRule>
    <cfRule type="cellIs" dxfId="12" priority="36" operator="equal">
      <formula>2</formula>
    </cfRule>
    <cfRule type="cellIs" dxfId="11" priority="37" operator="equal">
      <formula>1</formula>
    </cfRule>
  </conditionalFormatting>
  <conditionalFormatting sqref="D48:E48">
    <cfRule type="cellIs" dxfId="10" priority="9" operator="equal">
      <formula>3</formula>
    </cfRule>
    <cfRule type="cellIs" dxfId="9" priority="10" operator="equal">
      <formula>2</formula>
    </cfRule>
    <cfRule type="cellIs" dxfId="8" priority="11" operator="equal">
      <formula>1</formula>
    </cfRule>
  </conditionalFormatting>
  <conditionalFormatting sqref="F48:G48">
    <cfRule type="cellIs" dxfId="7" priority="3" operator="equal">
      <formula>9</formula>
    </cfRule>
    <cfRule type="cellIs" dxfId="6" priority="4" operator="equal">
      <formula>6</formula>
    </cfRule>
    <cfRule type="cellIs" dxfId="5" priority="5" operator="equal">
      <formula>4</formula>
    </cfRule>
    <cfRule type="cellIs" dxfId="4" priority="6" operator="equal">
      <formula>3</formula>
    </cfRule>
    <cfRule type="cellIs" dxfId="3" priority="7" operator="equal">
      <formula>2</formula>
    </cfRule>
    <cfRule type="cellIs" dxfId="2" priority="8" operator="equal">
      <formula>1</formula>
    </cfRule>
  </conditionalFormatting>
  <conditionalFormatting sqref="C48">
    <cfRule type="containsText" dxfId="1" priority="1" operator="containsText" text="Non">
      <formula>NOT(ISERROR(SEARCH("Non",C48)))</formula>
    </cfRule>
    <cfRule type="containsText" dxfId="0" priority="2" operator="containsText" text="Oui">
      <formula>NOT(ISERROR(SEARCH("Oui",C48)))</formula>
    </cfRule>
  </conditionalFormatting>
  <dataValidations count="1">
    <dataValidation type="list" allowBlank="1" showInputMessage="1" showErrorMessage="1" sqref="D43:E46 D20:E22 D24:E32 D16:E18 D7:E8 D10:E14 D34:E41">
      <formula1>$D$2:$D$4</formula1>
    </dataValidation>
  </dataValidations>
  <printOptions gridLinesSet="0"/>
  <pageMargins left="0.7" right="0.7" top="0.75" bottom="0.75" header="0.5" footer="0.5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 déroulante'!$A$2:$A$3</xm:f>
          </x14:formula1>
          <xm:sqref>C7:C8 C16:C18 C24:C32 C34:C41 C20:C22 C10:C14 C49:C50</xm:sqref>
        </x14:dataValidation>
        <x14:dataValidation type="list" allowBlank="1" showInputMessage="1" showErrorMessage="1">
          <x14:formula1>
            <xm:f>'Liste déroulante'!$D$2:$D$4</xm:f>
          </x14:formula1>
          <xm:sqref>D49:E50</xm:sqref>
        </x14:dataValidation>
        <x14:dataValidation type="list" allowBlank="1" showInputMessage="1" showErrorMessage="1">
          <x14:formula1>
            <xm:f>'Liste déroulante'!$B$2:$B$4</xm:f>
          </x14:formula1>
          <xm:sqref>C43:C46 C48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B5" sqref="B5"/>
    </sheetView>
  </sheetViews>
  <sheetFormatPr baseColWidth="10" defaultRowHeight="14.25" x14ac:dyDescent="0.2"/>
  <sheetData>
    <row r="1" spans="1:11" ht="81" x14ac:dyDescent="0.2">
      <c r="A1" t="s">
        <v>3</v>
      </c>
      <c r="B1" t="s">
        <v>3</v>
      </c>
      <c r="C1" t="s">
        <v>55</v>
      </c>
      <c r="D1" s="6" t="s">
        <v>58</v>
      </c>
      <c r="E1" s="6" t="s">
        <v>59</v>
      </c>
    </row>
    <row r="2" spans="1:11" x14ac:dyDescent="0.2">
      <c r="A2" t="s">
        <v>0</v>
      </c>
      <c r="B2" t="s">
        <v>0</v>
      </c>
      <c r="C2" t="s">
        <v>56</v>
      </c>
      <c r="D2">
        <v>1</v>
      </c>
      <c r="E2">
        <v>1</v>
      </c>
    </row>
    <row r="3" spans="1:11" x14ac:dyDescent="0.2">
      <c r="A3" t="s">
        <v>1</v>
      </c>
      <c r="B3" t="s">
        <v>1</v>
      </c>
      <c r="C3" t="s">
        <v>1</v>
      </c>
      <c r="D3">
        <v>2</v>
      </c>
      <c r="E3">
        <v>2</v>
      </c>
    </row>
    <row r="4" spans="1:11" x14ac:dyDescent="0.2">
      <c r="B4" t="s">
        <v>70</v>
      </c>
      <c r="C4" t="s">
        <v>6</v>
      </c>
      <c r="D4">
        <v>3</v>
      </c>
      <c r="E4">
        <v>3</v>
      </c>
      <c r="H4" s="29" t="s">
        <v>61</v>
      </c>
    </row>
    <row r="6" spans="1:11" x14ac:dyDescent="0.2">
      <c r="G6" s="29" t="s">
        <v>62</v>
      </c>
    </row>
    <row r="7" spans="1:11" x14ac:dyDescent="0.2">
      <c r="G7">
        <v>1</v>
      </c>
      <c r="H7" s="28">
        <v>1</v>
      </c>
      <c r="I7" s="26">
        <v>2</v>
      </c>
      <c r="J7" s="23">
        <v>3</v>
      </c>
    </row>
    <row r="8" spans="1:11" x14ac:dyDescent="0.2">
      <c r="G8" s="27">
        <v>2</v>
      </c>
      <c r="H8" s="26">
        <v>2</v>
      </c>
      <c r="I8" s="24">
        <v>4</v>
      </c>
      <c r="J8" s="22">
        <v>6</v>
      </c>
    </row>
    <row r="9" spans="1:11" x14ac:dyDescent="0.2">
      <c r="G9">
        <v>3</v>
      </c>
      <c r="H9" s="23">
        <v>3</v>
      </c>
      <c r="I9" s="22">
        <v>6</v>
      </c>
      <c r="J9" s="25">
        <v>9</v>
      </c>
    </row>
    <row r="10" spans="1:11" x14ac:dyDescent="0.2">
      <c r="H10">
        <v>1</v>
      </c>
      <c r="I10">
        <v>2</v>
      </c>
      <c r="J10">
        <v>3</v>
      </c>
      <c r="K10" s="29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zoomScaleNormal="100" workbookViewId="0">
      <selection activeCell="I13" sqref="I13"/>
    </sheetView>
  </sheetViews>
  <sheetFormatPr baseColWidth="10" defaultColWidth="10.75" defaultRowHeight="14.25" x14ac:dyDescent="0.2"/>
  <cols>
    <col min="1" max="1" width="24.25" style="2" customWidth="1"/>
    <col min="2" max="2" width="60.75" style="56" customWidth="1"/>
    <col min="3" max="3" width="10.75" style="2"/>
    <col min="4" max="4" width="22.25" style="2" customWidth="1"/>
    <col min="5" max="5" width="10.75" style="2"/>
    <col min="6" max="6" width="33.25" style="2" bestFit="1" customWidth="1"/>
    <col min="7" max="8" width="8.75" style="2" customWidth="1"/>
    <col min="9" max="9" width="12.375" style="2" bestFit="1" customWidth="1"/>
    <col min="10" max="10" width="11.125" style="2" bestFit="1" customWidth="1"/>
    <col min="11" max="16384" width="10.75" style="2"/>
  </cols>
  <sheetData>
    <row r="2" spans="1:10" x14ac:dyDescent="0.2">
      <c r="A2" s="14" t="s">
        <v>49</v>
      </c>
      <c r="B2" s="51" t="s">
        <v>50</v>
      </c>
      <c r="C2" s="14" t="s">
        <v>3</v>
      </c>
      <c r="D2" s="17" t="s">
        <v>51</v>
      </c>
    </row>
    <row r="3" spans="1:10" x14ac:dyDescent="0.2">
      <c r="A3" s="1" t="s">
        <v>4</v>
      </c>
      <c r="B3" s="52" t="s">
        <v>5</v>
      </c>
      <c r="C3" s="11">
        <f>'Analyse macro risques essentiel'!C7</f>
        <v>0</v>
      </c>
      <c r="D3" s="3"/>
    </row>
    <row r="4" spans="1:10" ht="48" x14ac:dyDescent="0.2">
      <c r="A4" s="1" t="s">
        <v>4</v>
      </c>
      <c r="B4" s="53" t="s">
        <v>52</v>
      </c>
      <c r="C4" s="11">
        <f>'Analyse macro risques essentiel'!C8</f>
        <v>0</v>
      </c>
      <c r="D4" s="3"/>
      <c r="F4" s="18"/>
    </row>
    <row r="5" spans="1:10" ht="36" x14ac:dyDescent="0.2">
      <c r="A5" s="1" t="s">
        <v>7</v>
      </c>
      <c r="B5" s="52" t="s">
        <v>47</v>
      </c>
      <c r="C5" s="11">
        <f>'Analyse macro risques essentiel'!C10</f>
        <v>0</v>
      </c>
      <c r="D5" s="3"/>
      <c r="F5" s="19" t="s">
        <v>53</v>
      </c>
      <c r="G5" s="31" t="s">
        <v>64</v>
      </c>
      <c r="H5" s="31" t="s">
        <v>65</v>
      </c>
      <c r="I5" s="31" t="s">
        <v>69</v>
      </c>
      <c r="J5" s="18" t="s">
        <v>54</v>
      </c>
    </row>
    <row r="6" spans="1:10" x14ac:dyDescent="0.2">
      <c r="A6" s="1" t="s">
        <v>7</v>
      </c>
      <c r="B6" s="52" t="s">
        <v>9</v>
      </c>
      <c r="C6" s="11">
        <f>'Analyse macro risques essentiel'!C11</f>
        <v>0</v>
      </c>
      <c r="D6" s="3"/>
      <c r="F6" s="20" t="s">
        <v>4</v>
      </c>
      <c r="G6" s="18">
        <f>COUNTIF($C3:$C4,"Non")</f>
        <v>0</v>
      </c>
      <c r="H6" s="18">
        <f>COUNTIF($C3:$C4,"Oui")</f>
        <v>0</v>
      </c>
      <c r="I6" s="18">
        <f>COUNTIF($C3:$C4,"NA")</f>
        <v>0</v>
      </c>
      <c r="J6" s="18">
        <f>SUM(G6:H6)</f>
        <v>0</v>
      </c>
    </row>
    <row r="7" spans="1:10" x14ac:dyDescent="0.2">
      <c r="A7" s="1" t="s">
        <v>7</v>
      </c>
      <c r="B7" s="54" t="s">
        <v>10</v>
      </c>
      <c r="C7" s="11">
        <f>'Analyse macro risques essentiel'!C12</f>
        <v>0</v>
      </c>
      <c r="D7" s="3"/>
      <c r="F7" s="20" t="s">
        <v>7</v>
      </c>
      <c r="G7" s="18">
        <f>COUNTIF($C5:$C9,"Non")</f>
        <v>0</v>
      </c>
      <c r="H7" s="18">
        <f>COUNTIF($C5:$C9,"Oui")</f>
        <v>0</v>
      </c>
      <c r="I7" s="18">
        <f>COUNTIF($C5:$C9,"NA")</f>
        <v>0</v>
      </c>
      <c r="J7" s="18">
        <f>SUM(G7:H7)</f>
        <v>0</v>
      </c>
    </row>
    <row r="8" spans="1:10" ht="24" x14ac:dyDescent="0.2">
      <c r="A8" s="1" t="s">
        <v>7</v>
      </c>
      <c r="B8" s="54" t="s">
        <v>11</v>
      </c>
      <c r="C8" s="11">
        <f>'Analyse macro risques essentiel'!C13</f>
        <v>0</v>
      </c>
      <c r="D8" s="3"/>
      <c r="F8" s="20" t="s">
        <v>13</v>
      </c>
      <c r="G8" s="18">
        <f>COUNTIF($C10:$C12,"Non")</f>
        <v>0</v>
      </c>
      <c r="H8" s="18">
        <f>COUNTIF($C10:$C12,"Oui")</f>
        <v>0</v>
      </c>
      <c r="I8" s="18">
        <f>COUNTIF($C10:$C12,"NA")</f>
        <v>0</v>
      </c>
      <c r="J8" s="18">
        <f t="shared" ref="J8:J12" si="0">SUM(G8:H8)</f>
        <v>0</v>
      </c>
    </row>
    <row r="9" spans="1:10" ht="24" x14ac:dyDescent="0.2">
      <c r="A9" s="1" t="s">
        <v>7</v>
      </c>
      <c r="B9" s="54" t="s">
        <v>12</v>
      </c>
      <c r="C9" s="11">
        <f>'Analyse macro risques essentiel'!C14</f>
        <v>0</v>
      </c>
      <c r="D9" s="3"/>
      <c r="F9" s="20" t="s">
        <v>17</v>
      </c>
      <c r="G9" s="18">
        <f>COUNTIF($C13:$C15,"Non")</f>
        <v>0</v>
      </c>
      <c r="H9" s="18">
        <f>COUNTIF($C13:$C15,"Oui")</f>
        <v>0</v>
      </c>
      <c r="I9" s="18">
        <f>COUNTIF($C13:$C15,"NA")</f>
        <v>0</v>
      </c>
      <c r="J9" s="18">
        <f t="shared" si="0"/>
        <v>0</v>
      </c>
    </row>
    <row r="10" spans="1:10" ht="24" x14ac:dyDescent="0.2">
      <c r="A10" s="1" t="s">
        <v>13</v>
      </c>
      <c r="B10" s="52" t="s">
        <v>14</v>
      </c>
      <c r="C10" s="11">
        <f>'Analyse macro risques essentiel'!C16</f>
        <v>0</v>
      </c>
      <c r="D10" s="3"/>
      <c r="F10" s="21" t="s">
        <v>21</v>
      </c>
      <c r="G10" s="18">
        <f>COUNTIF($C16:$C24,"Non")</f>
        <v>0</v>
      </c>
      <c r="H10" s="18">
        <f>COUNTIF($C16:$C24,"Oui")</f>
        <v>0</v>
      </c>
      <c r="I10" s="18">
        <f>COUNTIF($C16:$C24,"NA")</f>
        <v>0</v>
      </c>
      <c r="J10" s="18">
        <f t="shared" si="0"/>
        <v>0</v>
      </c>
    </row>
    <row r="11" spans="1:10" ht="24" x14ac:dyDescent="0.2">
      <c r="A11" s="1" t="s">
        <v>13</v>
      </c>
      <c r="B11" s="52" t="s">
        <v>15</v>
      </c>
      <c r="C11" s="11">
        <f>'Analyse macro risques essentiel'!C17</f>
        <v>0</v>
      </c>
      <c r="D11" s="3"/>
      <c r="F11" s="21" t="s">
        <v>31</v>
      </c>
      <c r="G11" s="18">
        <f>COUNTIF($C25:$C32,"Non")</f>
        <v>0</v>
      </c>
      <c r="H11" s="18">
        <f>COUNTIF($C25:$C32,"Oui")</f>
        <v>0</v>
      </c>
      <c r="I11" s="18">
        <f>COUNTIF($C25:$C32,"NA")</f>
        <v>0</v>
      </c>
      <c r="J11" s="18">
        <f t="shared" si="0"/>
        <v>0</v>
      </c>
    </row>
    <row r="12" spans="1:10" ht="28.5" x14ac:dyDescent="0.2">
      <c r="A12" s="1" t="s">
        <v>13</v>
      </c>
      <c r="B12" s="52" t="s">
        <v>16</v>
      </c>
      <c r="C12" s="11">
        <f>'Analyse macro risques essentiel'!C18</f>
        <v>0</v>
      </c>
      <c r="D12" s="3"/>
      <c r="F12" s="21" t="s">
        <v>39</v>
      </c>
      <c r="G12" s="18">
        <f>COUNTIF($C$33:$C$36,"Non")</f>
        <v>0</v>
      </c>
      <c r="H12" s="18">
        <f>COUNTIF($C$33:$C$36,"Oui")</f>
        <v>0</v>
      </c>
      <c r="I12" s="18">
        <f>COUNTIF($C$33:$C$36,"NA")</f>
        <v>0</v>
      </c>
      <c r="J12" s="18">
        <f t="shared" si="0"/>
        <v>0</v>
      </c>
    </row>
    <row r="13" spans="1:10" ht="36" x14ac:dyDescent="0.2">
      <c r="A13" s="13" t="s">
        <v>17</v>
      </c>
      <c r="B13" s="53" t="s">
        <v>18</v>
      </c>
      <c r="C13" s="11">
        <f>'Analyse macro risques essentiel'!C20</f>
        <v>0</v>
      </c>
      <c r="D13" s="3"/>
      <c r="F13" s="21" t="s">
        <v>44</v>
      </c>
      <c r="G13" s="18">
        <f>COUNTIF($C37:$C39,"Non")</f>
        <v>0</v>
      </c>
      <c r="H13" s="18">
        <f>COUNTIF($C37:$C39,"Oui")</f>
        <v>0</v>
      </c>
      <c r="I13" s="18">
        <f>COUNTIF($C37:$C39,"NA")</f>
        <v>1</v>
      </c>
      <c r="J13" s="18">
        <f>SUM(G13:H13)</f>
        <v>0</v>
      </c>
    </row>
    <row r="14" spans="1:10" ht="28.5" x14ac:dyDescent="0.2">
      <c r="A14" s="13" t="s">
        <v>17</v>
      </c>
      <c r="B14" s="55" t="s">
        <v>19</v>
      </c>
      <c r="C14" s="11">
        <f>'Analyse macro risques essentiel'!C21</f>
        <v>0</v>
      </c>
      <c r="D14" s="3"/>
      <c r="F14" s="21" t="s">
        <v>54</v>
      </c>
      <c r="G14" s="20">
        <f t="shared" ref="G14:J14" si="1">SUM(G6:G13)</f>
        <v>0</v>
      </c>
      <c r="H14" s="20">
        <f t="shared" si="1"/>
        <v>0</v>
      </c>
      <c r="I14" s="20"/>
      <c r="J14" s="20">
        <f t="shared" si="1"/>
        <v>0</v>
      </c>
    </row>
    <row r="15" spans="1:10" ht="28.5" x14ac:dyDescent="0.2">
      <c r="A15" s="13" t="s">
        <v>17</v>
      </c>
      <c r="B15" s="53" t="s">
        <v>20</v>
      </c>
      <c r="C15" s="11">
        <f>'Analyse macro risques essentiel'!C22</f>
        <v>0</v>
      </c>
      <c r="D15" s="3"/>
    </row>
    <row r="16" spans="1:10" ht="24" x14ac:dyDescent="0.2">
      <c r="A16" s="13" t="s">
        <v>21</v>
      </c>
      <c r="B16" s="53" t="s">
        <v>22</v>
      </c>
      <c r="C16" s="11">
        <f>'Analyse macro risques essentiel'!C24</f>
        <v>0</v>
      </c>
      <c r="D16" s="3"/>
      <c r="F16" s="19" t="s">
        <v>53</v>
      </c>
      <c r="G16" s="18" t="s">
        <v>1</v>
      </c>
      <c r="H16" s="18" t="s">
        <v>0</v>
      </c>
      <c r="I16" s="18"/>
      <c r="J16" s="18" t="s">
        <v>54</v>
      </c>
    </row>
    <row r="17" spans="1:10" x14ac:dyDescent="0.2">
      <c r="A17" s="13" t="s">
        <v>21</v>
      </c>
      <c r="B17" s="53" t="s">
        <v>23</v>
      </c>
      <c r="C17" s="11">
        <f>'Analyse macro risques essentiel'!C25</f>
        <v>0</v>
      </c>
      <c r="D17" s="3"/>
      <c r="F17" s="20" t="s">
        <v>4</v>
      </c>
      <c r="G17" s="30" t="e">
        <f>G6/J6</f>
        <v>#DIV/0!</v>
      </c>
      <c r="H17" s="30" t="e">
        <f>H6/J6</f>
        <v>#DIV/0!</v>
      </c>
      <c r="I17" s="30" t="e">
        <f>I6/J6</f>
        <v>#DIV/0!</v>
      </c>
      <c r="J17" s="18" t="e">
        <f>SUM(G17:H17)</f>
        <v>#DIV/0!</v>
      </c>
    </row>
    <row r="18" spans="1:10" ht="24" x14ac:dyDescent="0.2">
      <c r="A18" s="13" t="s">
        <v>21</v>
      </c>
      <c r="B18" s="53" t="s">
        <v>24</v>
      </c>
      <c r="C18" s="11">
        <f>'Analyse macro risques essentiel'!C26</f>
        <v>0</v>
      </c>
      <c r="D18" s="3"/>
      <c r="F18" s="20" t="s">
        <v>7</v>
      </c>
      <c r="G18" s="30" t="e">
        <f t="shared" ref="G18:G24" si="2">G7/J7</f>
        <v>#DIV/0!</v>
      </c>
      <c r="H18" s="30" t="e">
        <f t="shared" ref="H18:I25" si="3">H7/J7</f>
        <v>#DIV/0!</v>
      </c>
      <c r="I18" s="30" t="e">
        <f>I7/J7</f>
        <v>#DIV/0!</v>
      </c>
      <c r="J18" s="18" t="e">
        <f t="shared" ref="J18:J23" si="4">SUM(G18:H18)</f>
        <v>#DIV/0!</v>
      </c>
    </row>
    <row r="19" spans="1:10" ht="24" x14ac:dyDescent="0.2">
      <c r="A19" s="13" t="s">
        <v>21</v>
      </c>
      <c r="B19" s="53" t="s">
        <v>25</v>
      </c>
      <c r="C19" s="11">
        <f>'Analyse macro risques essentiel'!C27</f>
        <v>0</v>
      </c>
      <c r="D19" s="3"/>
      <c r="F19" s="20" t="s">
        <v>13</v>
      </c>
      <c r="G19" s="30" t="e">
        <f t="shared" si="2"/>
        <v>#DIV/0!</v>
      </c>
      <c r="H19" s="30" t="e">
        <f t="shared" si="3"/>
        <v>#DIV/0!</v>
      </c>
      <c r="I19" s="30" t="e">
        <f t="shared" ref="I19:I25" si="5">I8/J8</f>
        <v>#DIV/0!</v>
      </c>
      <c r="J19" s="18" t="e">
        <f t="shared" si="4"/>
        <v>#DIV/0!</v>
      </c>
    </row>
    <row r="20" spans="1:10" x14ac:dyDescent="0.2">
      <c r="A20" s="13" t="s">
        <v>21</v>
      </c>
      <c r="B20" s="55" t="s">
        <v>26</v>
      </c>
      <c r="C20" s="11">
        <f>'Analyse macro risques essentiel'!C28</f>
        <v>0</v>
      </c>
      <c r="D20" s="3"/>
      <c r="F20" s="20" t="s">
        <v>17</v>
      </c>
      <c r="G20" s="30" t="e">
        <f t="shared" si="2"/>
        <v>#DIV/0!</v>
      </c>
      <c r="H20" s="30" t="e">
        <f t="shared" si="3"/>
        <v>#DIV/0!</v>
      </c>
      <c r="I20" s="30" t="e">
        <f t="shared" si="5"/>
        <v>#DIV/0!</v>
      </c>
      <c r="J20" s="18" t="e">
        <f t="shared" si="4"/>
        <v>#DIV/0!</v>
      </c>
    </row>
    <row r="21" spans="1:10" x14ac:dyDescent="0.2">
      <c r="A21" s="13" t="s">
        <v>21</v>
      </c>
      <c r="B21" s="55" t="s">
        <v>27</v>
      </c>
      <c r="C21" s="11">
        <f>'Analyse macro risques essentiel'!C29</f>
        <v>0</v>
      </c>
      <c r="D21" s="3"/>
      <c r="F21" s="21" t="s">
        <v>21</v>
      </c>
      <c r="G21" s="30" t="e">
        <f t="shared" si="2"/>
        <v>#DIV/0!</v>
      </c>
      <c r="H21" s="30" t="e">
        <f t="shared" si="3"/>
        <v>#DIV/0!</v>
      </c>
      <c r="I21" s="30" t="e">
        <f t="shared" si="5"/>
        <v>#DIV/0!</v>
      </c>
      <c r="J21" s="18" t="e">
        <f t="shared" si="4"/>
        <v>#DIV/0!</v>
      </c>
    </row>
    <row r="22" spans="1:10" x14ac:dyDescent="0.2">
      <c r="A22" s="13" t="s">
        <v>21</v>
      </c>
      <c r="B22" s="55" t="s">
        <v>28</v>
      </c>
      <c r="C22" s="11">
        <f>'Analyse macro risques essentiel'!C30</f>
        <v>0</v>
      </c>
      <c r="D22" s="3"/>
      <c r="F22" s="21" t="s">
        <v>31</v>
      </c>
      <c r="G22" s="30" t="e">
        <f t="shared" si="2"/>
        <v>#DIV/0!</v>
      </c>
      <c r="H22" s="30" t="e">
        <f t="shared" si="3"/>
        <v>#DIV/0!</v>
      </c>
      <c r="I22" s="30" t="e">
        <f t="shared" si="5"/>
        <v>#DIV/0!</v>
      </c>
      <c r="J22" s="18" t="e">
        <f t="shared" si="4"/>
        <v>#DIV/0!</v>
      </c>
    </row>
    <row r="23" spans="1:10" ht="28.5" x14ac:dyDescent="0.2">
      <c r="A23" s="13" t="s">
        <v>21</v>
      </c>
      <c r="B23" s="55" t="s">
        <v>29</v>
      </c>
      <c r="C23" s="11">
        <f>'Analyse macro risques essentiel'!C31</f>
        <v>0</v>
      </c>
      <c r="D23" s="3"/>
      <c r="F23" s="21" t="s">
        <v>39</v>
      </c>
      <c r="G23" s="30" t="e">
        <f t="shared" si="2"/>
        <v>#DIV/0!</v>
      </c>
      <c r="H23" s="30" t="e">
        <f t="shared" si="3"/>
        <v>#DIV/0!</v>
      </c>
      <c r="I23" s="30" t="e">
        <f t="shared" si="5"/>
        <v>#DIV/0!</v>
      </c>
      <c r="J23" s="18" t="e">
        <f t="shared" si="4"/>
        <v>#DIV/0!</v>
      </c>
    </row>
    <row r="24" spans="1:10" ht="28.5" x14ac:dyDescent="0.2">
      <c r="A24" s="13" t="s">
        <v>21</v>
      </c>
      <c r="B24" s="55" t="s">
        <v>30</v>
      </c>
      <c r="C24" s="11">
        <f>'Analyse macro risques essentiel'!C32</f>
        <v>0</v>
      </c>
      <c r="D24" s="3"/>
      <c r="F24" s="21" t="s">
        <v>44</v>
      </c>
      <c r="G24" s="30" t="e">
        <f t="shared" si="2"/>
        <v>#DIV/0!</v>
      </c>
      <c r="H24" s="30" t="e">
        <f t="shared" si="3"/>
        <v>#DIV/0!</v>
      </c>
      <c r="I24" s="30" t="e">
        <f t="shared" si="5"/>
        <v>#DIV/0!</v>
      </c>
      <c r="J24" s="18" t="e">
        <f>SUM(G24:H24)</f>
        <v>#DIV/0!</v>
      </c>
    </row>
    <row r="25" spans="1:10" ht="24" x14ac:dyDescent="0.2">
      <c r="A25" s="13" t="s">
        <v>31</v>
      </c>
      <c r="B25" s="55" t="s">
        <v>32</v>
      </c>
      <c r="C25" s="11">
        <f>'Analyse macro risques essentiel'!C34</f>
        <v>0</v>
      </c>
      <c r="D25" s="3"/>
      <c r="F25" s="21" t="s">
        <v>54</v>
      </c>
      <c r="G25" s="30" t="e">
        <f t="shared" ref="G25" si="6">G14/J14</f>
        <v>#DIV/0!</v>
      </c>
      <c r="H25" s="30" t="e">
        <f t="shared" si="3"/>
        <v>#DIV/0!</v>
      </c>
      <c r="I25" s="30" t="e">
        <f t="shared" si="5"/>
        <v>#DIV/0!</v>
      </c>
      <c r="J25" s="20" t="e">
        <f t="shared" ref="J25" si="7">SUM(J17:J24)</f>
        <v>#DIV/0!</v>
      </c>
    </row>
    <row r="26" spans="1:10" ht="24" x14ac:dyDescent="0.2">
      <c r="A26" s="13" t="s">
        <v>31</v>
      </c>
      <c r="B26" s="55" t="s">
        <v>33</v>
      </c>
      <c r="C26" s="11">
        <f>'Analyse macro risques essentiel'!C35</f>
        <v>0</v>
      </c>
      <c r="D26" s="3"/>
    </row>
    <row r="27" spans="1:10" x14ac:dyDescent="0.2">
      <c r="A27" s="13" t="s">
        <v>31</v>
      </c>
      <c r="B27" s="55" t="s">
        <v>34</v>
      </c>
      <c r="C27" s="11">
        <f>'Analyse macro risques essentiel'!C36</f>
        <v>0</v>
      </c>
      <c r="D27" s="3"/>
    </row>
    <row r="28" spans="1:10" ht="36" x14ac:dyDescent="0.2">
      <c r="A28" s="13" t="s">
        <v>31</v>
      </c>
      <c r="B28" s="55" t="s">
        <v>35</v>
      </c>
      <c r="C28" s="11">
        <f>'Analyse macro risques essentiel'!C37</f>
        <v>0</v>
      </c>
      <c r="D28" s="3"/>
    </row>
    <row r="29" spans="1:10" ht="24" x14ac:dyDescent="0.2">
      <c r="A29" s="13" t="s">
        <v>31</v>
      </c>
      <c r="B29" s="53" t="s">
        <v>36</v>
      </c>
      <c r="C29" s="11">
        <f>'Analyse macro risques essentiel'!C38</f>
        <v>0</v>
      </c>
      <c r="D29" s="3"/>
    </row>
    <row r="30" spans="1:10" ht="24" x14ac:dyDescent="0.2">
      <c r="A30" s="13" t="s">
        <v>31</v>
      </c>
      <c r="B30" s="53" t="s">
        <v>82</v>
      </c>
      <c r="C30" s="11">
        <f>'Analyse macro risques essentiel'!C39</f>
        <v>0</v>
      </c>
      <c r="D30" s="3"/>
    </row>
    <row r="31" spans="1:10" ht="24" x14ac:dyDescent="0.2">
      <c r="A31" s="13" t="s">
        <v>31</v>
      </c>
      <c r="B31" s="53" t="s">
        <v>37</v>
      </c>
      <c r="C31" s="11">
        <f>'Analyse macro risques essentiel'!C40</f>
        <v>0</v>
      </c>
      <c r="D31" s="3"/>
    </row>
    <row r="32" spans="1:10" ht="24" x14ac:dyDescent="0.2">
      <c r="A32" s="13" t="s">
        <v>31</v>
      </c>
      <c r="B32" s="53" t="s">
        <v>38</v>
      </c>
      <c r="C32" s="11">
        <f>'Analyse macro risques essentiel'!C41</f>
        <v>0</v>
      </c>
      <c r="D32" s="3"/>
    </row>
    <row r="33" spans="1:4" ht="36" x14ac:dyDescent="0.2">
      <c r="A33" s="13" t="s">
        <v>39</v>
      </c>
      <c r="B33" s="55" t="s">
        <v>40</v>
      </c>
      <c r="C33" s="57">
        <f>'Analyse macro risques essentiel'!C43</f>
        <v>0</v>
      </c>
      <c r="D33" s="3"/>
    </row>
    <row r="34" spans="1:4" ht="28.5" x14ac:dyDescent="0.2">
      <c r="A34" s="13" t="s">
        <v>39</v>
      </c>
      <c r="B34" s="53" t="s">
        <v>41</v>
      </c>
      <c r="C34" s="57">
        <f>'Analyse macro risques essentiel'!C44</f>
        <v>0</v>
      </c>
      <c r="D34" s="3"/>
    </row>
    <row r="35" spans="1:4" ht="28.5" x14ac:dyDescent="0.2">
      <c r="A35" s="13" t="s">
        <v>39</v>
      </c>
      <c r="B35" s="53" t="s">
        <v>42</v>
      </c>
      <c r="C35" s="57">
        <f>'Analyse macro risques essentiel'!C45</f>
        <v>0</v>
      </c>
      <c r="D35" s="3"/>
    </row>
    <row r="36" spans="1:4" ht="28.5" x14ac:dyDescent="0.2">
      <c r="A36" s="13" t="s">
        <v>39</v>
      </c>
      <c r="B36" s="53" t="s">
        <v>43</v>
      </c>
      <c r="C36" s="57">
        <f>'Analyse macro risques essentiel'!C46</f>
        <v>0</v>
      </c>
      <c r="D36" s="3"/>
    </row>
    <row r="37" spans="1:4" ht="36" x14ac:dyDescent="0.2">
      <c r="A37" s="13" t="s">
        <v>44</v>
      </c>
      <c r="B37" s="53" t="s">
        <v>93</v>
      </c>
      <c r="C37" s="11" t="str">
        <f>'Analyse macro risques essentiel'!C48</f>
        <v>NA</v>
      </c>
      <c r="D37" s="3"/>
    </row>
    <row r="38" spans="1:4" ht="28.5" x14ac:dyDescent="0.2">
      <c r="A38" s="13" t="s">
        <v>44</v>
      </c>
      <c r="B38" s="55" t="s">
        <v>45</v>
      </c>
      <c r="C38" s="11">
        <f>'Analyse macro risques essentiel'!C49</f>
        <v>0</v>
      </c>
      <c r="D38" s="3"/>
    </row>
    <row r="39" spans="1:4" ht="28.5" x14ac:dyDescent="0.2">
      <c r="A39" s="13" t="s">
        <v>44</v>
      </c>
      <c r="B39" s="55" t="s">
        <v>46</v>
      </c>
      <c r="C39" s="11">
        <f>'Analyse macro risques essentiel'!C50</f>
        <v>0</v>
      </c>
    </row>
  </sheetData>
  <printOptions gridLines="1" gridLinesSet="0"/>
  <pageMargins left="0.7" right="0.7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Analyse macro risques essentiel</vt:lpstr>
      <vt:lpstr>Liste déroulante</vt:lpstr>
      <vt:lpstr>Résultat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CHACOU Melanie</cp:lastModifiedBy>
  <cp:revision>1</cp:revision>
  <dcterms:created xsi:type="dcterms:W3CDTF">2022-01-18T15:24:56Z</dcterms:created>
  <dcterms:modified xsi:type="dcterms:W3CDTF">2024-09-23T15:26:06Z</dcterms:modified>
</cp:coreProperties>
</file>